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8 ПЗ19" sheetId="1" r:id="rId1"/>
    <sheet name="Кор №8 ПЗ19 иск. закупки" sheetId="3" r:id="rId2"/>
  </sheets>
  <definedNames>
    <definedName name="_xlnm._FilterDatabase" localSheetId="0" hidden="1">'Кор №8 ПЗ19'!$A$15:$AW$20</definedName>
    <definedName name="_xlnm._FilterDatabase" localSheetId="1" hidden="1">'Кор №8 ПЗ19 иск. закупки'!$A$16:$AW$16</definedName>
  </definedNames>
  <calcPr calcId="152511"/>
</workbook>
</file>

<file path=xl/calcChain.xml><?xml version="1.0" encoding="utf-8"?>
<calcChain xmlns="http://schemas.openxmlformats.org/spreadsheetml/2006/main">
  <c r="AB21" i="1" l="1"/>
  <c r="Q21" i="1"/>
  <c r="Q17" i="1" l="1"/>
  <c r="R19" i="1" l="1"/>
  <c r="Q16" i="1"/>
  <c r="R20" i="3"/>
  <c r="Q19" i="1"/>
  <c r="R16" i="1" l="1"/>
  <c r="R22" i="1" s="1"/>
  <c r="Q22" i="1"/>
</calcChain>
</file>

<file path=xl/sharedStrings.xml><?xml version="1.0" encoding="utf-8"?>
<sst xmlns="http://schemas.openxmlformats.org/spreadsheetml/2006/main" count="293" uniqueCount="111">
  <si>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</si>
  <si>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</si>
  <si>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</si>
  <si>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</si>
  <si>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</si>
  <si>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</si>
  <si>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</si>
  <si>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</si>
  <si>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</si>
  <si>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</si>
  <si>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</si>
  <si>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</si>
  <si>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</si>
  <si>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</si>
  <si>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</si>
  <si>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</si>
  <si>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</si>
  <si>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</si>
  <si>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</si>
  <si>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</si>
  <si>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</si>
  <si>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</si>
  <si>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</si>
  <si>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</si>
  <si>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</si>
  <si>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</si>
  <si>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</si>
  <si>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</si>
  <si>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</si>
  <si>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</si>
  <si>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</si>
  <si>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</si>
  <si>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</si>
  <si>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</si>
  <si>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</si>
  <si>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</si>
  <si>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</si>
  <si>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</si>
  <si>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</si>
  <si>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</si>
  <si>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</si>
  <si>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</si>
  <si>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</si>
  <si>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</si>
  <si>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</si>
  <si>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</si>
  <si>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</si>
  <si>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</si>
  <si>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</si>
  <si>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</si>
  <si>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</si>
  <si>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</si>
  <si>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</si>
  <si>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</si>
  <si>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</si>
  <si>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</si>
  <si>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</si>
  <si>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</si>
  <si>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</si>
  <si>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</si>
  <si>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</si>
  <si>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</si>
  <si>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</si>
  <si>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</si>
  <si>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</si>
  <si>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</si>
  <si>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</si>
  <si>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</si>
  <si>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</si>
  <si>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</si>
  <si>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</si>
  <si>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</si>
  <si>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</si>
  <si>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</si>
  <si>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</si>
  <si>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Сравнение цен</t>
  </si>
  <si>
    <t>усл.ед</t>
  </si>
  <si>
    <t>ОМТС</t>
  </si>
  <si>
    <t>МТРиО</t>
  </si>
  <si>
    <t>29.3</t>
  </si>
  <si>
    <t>Запрос предложений в электронной форме</t>
  </si>
  <si>
    <t>электронная</t>
  </si>
  <si>
    <t>Утверждена Приказом генерального дитректора АО «ЧАК» __________________ (Приказ от ________________ №_________)</t>
  </si>
  <si>
    <t>Итого</t>
  </si>
  <si>
    <t>Закупки исключенные из Плана закупки</t>
  </si>
  <si>
    <t>7.Прочие закупки</t>
  </si>
  <si>
    <t>Прибыль</t>
  </si>
  <si>
    <t>ОУП</t>
  </si>
  <si>
    <t>Поставка запасных частей к  легковым автомобилям</t>
  </si>
  <si>
    <t>Поставка технических газов</t>
  </si>
  <si>
    <t>20.11</t>
  </si>
  <si>
    <t>Оказание услуг по проведению мероприятия, связанного с Днем энергетика</t>
  </si>
  <si>
    <t>56.10.1</t>
  </si>
  <si>
    <t>56.10.11.111</t>
  </si>
  <si>
    <t>В счет статьи БДДС: 02.02.17.05.00.00 "выплаты на спортивные и культурные мероприятия"</t>
  </si>
  <si>
    <t>Поставка доски обрезной</t>
  </si>
  <si>
    <t>16.10.1</t>
  </si>
  <si>
    <t>м3</t>
  </si>
  <si>
    <t>ОТ и БД</t>
  </si>
  <si>
    <t>Оказание услуг по периодическому проф. медосмотру работников производственного отделения №4 в г. Алатырь</t>
  </si>
  <si>
    <t>86.10</t>
  </si>
  <si>
    <t>Маркетинговое исследование</t>
  </si>
  <si>
    <t>Оказание услуг по периодическому проф. медосмотру работников производственного отделения №4 в г. Алатырь врачами: врач-психиатр, врач-психиатр-нарколог</t>
  </si>
  <si>
    <t>Корректировка №8 План закупки АО «ЧАК» на 2019 год</t>
  </si>
  <si>
    <t>ООП</t>
  </si>
  <si>
    <t xml:space="preserve">Обязательное страхование гражданской ответственности перевозчика за причинение вреда жизни, здоровью, имуществу пассажиров </t>
  </si>
  <si>
    <t>65.12.3</t>
  </si>
  <si>
    <t>65.12.71</t>
  </si>
  <si>
    <t>В соответствии с законодательством РФ</t>
  </si>
  <si>
    <t>НДС не облагается, в соответствии с п.п. 7 п. 3 ст. 149 НК РФ
В счет ислюченной закупки №1918 лот №6 "Обязательное страхование гражданской ответственности перевозчика за причинение вреда жизни, здоровью, имуществу пассажиров "</t>
  </si>
  <si>
    <t>Утверждена Приказом генерального дитректора АО «ЧАК» 02.12.2019 (Приказ от 02.12.2019 №385)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</si>
</sst>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dd\.mm\.yyyy"/>
    <numFmt numFmtId="168" formatCode="#,##0.00000"/>
    <numFmt numFmtId="169" formatCode="#,##0_ ;[Red]\-#,##0\ "/>
    <numFmt numFmtId="170" formatCode="0.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1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3" fillId="0" borderId="0" xfId="0" applyFont="1" applyFill="1" applyAlignment="1"/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wrapText="1"/>
    </xf>
    <xf numFmtId="0" fontId="15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13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Alignment="1">
      <alignment horizontal="left" vertical="center"/>
    </xf>
    <xf numFmtId="168" fontId="2" fillId="0" borderId="0" xfId="0" applyNumberFormat="1" applyFont="1" applyFill="1" applyAlignment="1">
      <alignment horizontal="left" vertical="center"/>
    </xf>
    <xf numFmtId="168" fontId="8" fillId="0" borderId="1" xfId="0" applyNumberFormat="1" applyFont="1" applyFill="1" applyBorder="1" applyAlignment="1">
      <alignment horizontal="left" vertical="center" wrapText="1"/>
    </xf>
    <xf numFmtId="168" fontId="0" fillId="0" borderId="0" xfId="0" applyNumberFormat="1" applyFill="1" applyAlignment="1">
      <alignment horizontal="left" vertical="center"/>
    </xf>
    <xf numFmtId="0" fontId="17" fillId="0" borderId="1" xfId="3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left"/>
    </xf>
    <xf numFmtId="168" fontId="12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168" fontId="12" fillId="0" borderId="4" xfId="0" applyNumberFormat="1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168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19" fillId="0" borderId="0" xfId="0" applyNumberFormat="1" applyFont="1" applyFill="1" applyAlignment="1">
      <alignment horizontal="left" vertical="center"/>
    </xf>
    <xf numFmtId="0" fontId="19" fillId="0" borderId="0" xfId="0" applyFont="1" applyFill="1"/>
    <xf numFmtId="14" fontId="8" fillId="0" borderId="1" xfId="0" applyNumberFormat="1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168" fontId="20" fillId="0" borderId="1" xfId="0" applyNumberFormat="1" applyFont="1" applyFill="1" applyBorder="1" applyAlignment="1">
      <alignment horizontal="left" vertical="center" wrapText="1"/>
    </xf>
    <xf numFmtId="168" fontId="20" fillId="0" borderId="1" xfId="0" applyNumberFormat="1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 wrapText="1"/>
    </xf>
    <xf numFmtId="170" fontId="20" fillId="0" borderId="1" xfId="0" applyNumberFormat="1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0" fontId="10" fillId="0" borderId="1" xfId="0" applyNumberFormat="1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5" xfId="0" applyNumberFormat="1" applyFont="1" applyFill="1" applyBorder="1" applyAlignment="1" applyProtection="1">
      <alignment horizontal="center" vertical="top" wrapText="1"/>
      <protection locked="0"/>
    </xf>
    <xf numFmtId="169" fontId="17" fillId="0" borderId="2" xfId="0" applyNumberFormat="1" applyFont="1" applyFill="1" applyBorder="1" applyAlignment="1" applyProtection="1">
      <alignment horizontal="center" vertical="top" wrapText="1"/>
      <protection locked="0"/>
    </xf>
    <xf numFmtId="169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7" fillId="0" borderId="2" xfId="0" applyNumberFormat="1" applyFont="1" applyFill="1" applyBorder="1" applyAlignment="1" applyProtection="1">
      <alignment horizontal="center" vertical="top" wrapText="1"/>
      <protection locked="0"/>
    </xf>
    <xf numFmtId="3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17" fillId="0" borderId="2" xfId="2" applyNumberFormat="1" applyFont="1" applyFill="1" applyBorder="1" applyAlignment="1" applyProtection="1">
      <alignment horizontal="center" vertical="top" wrapText="1"/>
      <protection locked="0"/>
    </xf>
    <xf numFmtId="169" fontId="17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Fill="1" applyAlignment="1">
      <alignment horizontal="left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8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2"/>
  <sheetViews>
    <sheetView tabSelected="1" workbookViewId="0">
      <pane ySplit="15" topLeftCell="A16" activePane="bottomLeft" state="frozen"/>
      <selection pane="bottomLeft" activeCell="G21" sqref="G21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42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5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59" customWidth="1"/>
    <col min="18" max="18" width="13.5703125" style="59" customWidth="1"/>
    <col min="19" max="19" width="17.7109375" style="41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/>
    <col min="49" max="49" width="56.85546875" style="50" customWidth="1"/>
    <col min="50" max="16384" width="9.140625" style="9"/>
  </cols>
  <sheetData>
    <row r="2" spans="1:49" s="34" customFormat="1" ht="18" customHeight="1" x14ac:dyDescent="0.35">
      <c r="A2" s="61" t="s">
        <v>103</v>
      </c>
      <c r="B2" s="53"/>
      <c r="C2" s="30"/>
      <c r="D2" s="43"/>
      <c r="E2" s="30"/>
      <c r="F2" s="30"/>
      <c r="G2" s="31"/>
      <c r="H2" s="3" t="s">
        <v>110</v>
      </c>
      <c r="J2" s="30"/>
      <c r="K2" s="30"/>
      <c r="L2" s="30"/>
      <c r="M2" s="51"/>
      <c r="N2" s="30"/>
      <c r="O2" s="30"/>
      <c r="P2" s="30"/>
      <c r="Q2" s="55"/>
      <c r="R2" s="55"/>
      <c r="S2" s="38"/>
      <c r="T2" s="30"/>
      <c r="U2" s="30"/>
      <c r="V2" s="30"/>
      <c r="W2" s="30"/>
      <c r="X2" s="30"/>
      <c r="Y2" s="30"/>
      <c r="Z2" s="30"/>
      <c r="AA2" s="30"/>
      <c r="AB2" s="33"/>
      <c r="AC2" s="30"/>
      <c r="AD2" s="32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47"/>
    </row>
    <row r="3" spans="1:49" ht="11.25" hidden="1" customHeight="1" x14ac:dyDescent="0.25">
      <c r="A3" s="126" t="s">
        <v>0</v>
      </c>
      <c r="B3" s="126"/>
      <c r="C3" s="126"/>
      <c r="D3" s="126" t="s">
        <v>57</v>
      </c>
      <c r="E3" s="126"/>
      <c r="F3" s="126"/>
      <c r="G3" s="126"/>
      <c r="H3" s="26"/>
      <c r="I3" s="26"/>
      <c r="J3" s="1"/>
      <c r="K3" s="1"/>
      <c r="L3" s="1"/>
      <c r="M3" s="26"/>
      <c r="N3" s="2"/>
      <c r="O3" s="2"/>
      <c r="P3" s="2"/>
      <c r="Q3" s="56"/>
      <c r="R3" s="56"/>
      <c r="S3" s="39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48"/>
    </row>
    <row r="4" spans="1:49" ht="11.25" hidden="1" customHeight="1" x14ac:dyDescent="0.25">
      <c r="A4" s="126" t="s">
        <v>1</v>
      </c>
      <c r="B4" s="126"/>
      <c r="C4" s="126"/>
      <c r="D4" s="126" t="s">
        <v>2</v>
      </c>
      <c r="E4" s="126"/>
      <c r="F4" s="126"/>
      <c r="G4" s="126"/>
      <c r="H4" s="26"/>
      <c r="I4" s="26"/>
      <c r="J4" s="1"/>
      <c r="K4" s="1"/>
      <c r="L4" s="1"/>
      <c r="M4" s="26"/>
      <c r="N4" s="2"/>
      <c r="O4" s="2"/>
      <c r="P4" s="2"/>
      <c r="Q4" s="56"/>
      <c r="R4" s="56"/>
      <c r="S4" s="39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8"/>
    </row>
    <row r="5" spans="1:49" ht="11.25" hidden="1" customHeight="1" x14ac:dyDescent="0.25">
      <c r="A5" s="126" t="s">
        <v>3</v>
      </c>
      <c r="B5" s="126"/>
      <c r="C5" s="126"/>
      <c r="D5" s="126" t="s">
        <v>4</v>
      </c>
      <c r="E5" s="126"/>
      <c r="F5" s="126"/>
      <c r="G5" s="126"/>
      <c r="H5" s="26"/>
      <c r="I5" s="26"/>
      <c r="J5" s="1"/>
      <c r="K5" s="1"/>
      <c r="L5" s="1"/>
      <c r="M5" s="26"/>
      <c r="N5" s="2"/>
      <c r="O5" s="2"/>
      <c r="P5" s="2"/>
      <c r="Q5" s="56"/>
      <c r="R5" s="56"/>
      <c r="S5" s="39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8"/>
    </row>
    <row r="6" spans="1:49" ht="11.25" hidden="1" customHeight="1" x14ac:dyDescent="0.25">
      <c r="A6" s="126" t="s">
        <v>5</v>
      </c>
      <c r="B6" s="126"/>
      <c r="C6" s="126"/>
      <c r="D6" s="126" t="s">
        <v>58</v>
      </c>
      <c r="E6" s="126"/>
      <c r="F6" s="126"/>
      <c r="G6" s="126"/>
      <c r="H6" s="26"/>
      <c r="I6" s="26"/>
      <c r="J6" s="1"/>
      <c r="K6" s="1"/>
      <c r="L6" s="1"/>
      <c r="M6" s="26"/>
      <c r="N6" s="2"/>
      <c r="O6" s="2"/>
      <c r="P6" s="2"/>
      <c r="Q6" s="56"/>
      <c r="R6" s="56"/>
      <c r="S6" s="39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8"/>
    </row>
    <row r="7" spans="1:49" ht="11.25" hidden="1" customHeight="1" x14ac:dyDescent="0.25">
      <c r="A7" s="126" t="s">
        <v>6</v>
      </c>
      <c r="B7" s="126"/>
      <c r="C7" s="126"/>
      <c r="D7" s="132">
        <v>2124021783</v>
      </c>
      <c r="E7" s="132"/>
      <c r="F7" s="132"/>
      <c r="G7" s="132"/>
      <c r="H7" s="29"/>
      <c r="I7" s="29"/>
      <c r="J7" s="1"/>
      <c r="K7" s="1"/>
      <c r="L7" s="1"/>
      <c r="M7" s="26"/>
      <c r="N7" s="2"/>
      <c r="O7" s="2"/>
      <c r="P7" s="2"/>
      <c r="Q7" s="56"/>
      <c r="R7" s="56"/>
      <c r="S7" s="39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8"/>
    </row>
    <row r="8" spans="1:49" ht="11.25" hidden="1" customHeight="1" x14ac:dyDescent="0.25">
      <c r="A8" s="126" t="s">
        <v>7</v>
      </c>
      <c r="B8" s="126"/>
      <c r="C8" s="126"/>
      <c r="D8" s="126">
        <v>212401001</v>
      </c>
      <c r="E8" s="126"/>
      <c r="F8" s="126"/>
      <c r="G8" s="126"/>
      <c r="H8" s="26"/>
      <c r="I8" s="26"/>
      <c r="J8" s="1"/>
      <c r="K8" s="1"/>
      <c r="L8" s="1"/>
      <c r="M8" s="26"/>
      <c r="N8" s="2"/>
      <c r="O8" s="2"/>
      <c r="P8" s="2"/>
      <c r="Q8" s="56"/>
      <c r="R8" s="56"/>
      <c r="S8" s="39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8"/>
    </row>
    <row r="9" spans="1:49" ht="11.25" hidden="1" customHeight="1" x14ac:dyDescent="0.25">
      <c r="A9" s="126" t="s">
        <v>8</v>
      </c>
      <c r="B9" s="126"/>
      <c r="C9" s="126"/>
      <c r="D9" s="127">
        <v>97410000000</v>
      </c>
      <c r="E9" s="127"/>
      <c r="F9" s="127"/>
      <c r="G9" s="127"/>
      <c r="H9" s="27"/>
      <c r="I9" s="27"/>
      <c r="J9" s="1"/>
      <c r="K9" s="1"/>
      <c r="L9" s="1"/>
      <c r="M9" s="26"/>
      <c r="N9" s="2"/>
      <c r="O9" s="2"/>
      <c r="P9" s="2"/>
      <c r="Q9" s="56"/>
      <c r="R9" s="56"/>
      <c r="S9" s="39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8"/>
    </row>
    <row r="10" spans="1:49" ht="15" customHeight="1" x14ac:dyDescent="0.35">
      <c r="B10" s="54"/>
      <c r="C10" s="3"/>
      <c r="D10" s="44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57"/>
      <c r="R10" s="57"/>
      <c r="S10" s="40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9"/>
    </row>
    <row r="11" spans="1:49" ht="8.25" customHeight="1" x14ac:dyDescent="0.35">
      <c r="A11" s="3"/>
      <c r="B11" s="54"/>
      <c r="C11" s="3"/>
      <c r="D11" s="44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7"/>
      <c r="R11" s="57"/>
      <c r="S11" s="40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9"/>
    </row>
    <row r="12" spans="1:49" ht="25.5" customHeight="1" x14ac:dyDescent="0.25">
      <c r="A12" s="104" t="s">
        <v>9</v>
      </c>
      <c r="B12" s="105" t="s">
        <v>10</v>
      </c>
      <c r="C12" s="129" t="s">
        <v>11</v>
      </c>
      <c r="D12" s="130"/>
      <c r="E12" s="105" t="s">
        <v>14</v>
      </c>
      <c r="F12" s="105" t="s">
        <v>12</v>
      </c>
      <c r="G12" s="104" t="s">
        <v>13</v>
      </c>
      <c r="H12" s="105" t="s">
        <v>44</v>
      </c>
      <c r="I12" s="105" t="s">
        <v>45</v>
      </c>
      <c r="J12" s="105" t="s">
        <v>47</v>
      </c>
      <c r="K12" s="105" t="s">
        <v>61</v>
      </c>
      <c r="L12" s="105" t="s">
        <v>62</v>
      </c>
      <c r="M12" s="104" t="s">
        <v>15</v>
      </c>
      <c r="N12" s="104" t="s">
        <v>16</v>
      </c>
      <c r="O12" s="105" t="s">
        <v>63</v>
      </c>
      <c r="P12" s="105" t="s">
        <v>63</v>
      </c>
      <c r="Q12" s="137" t="s">
        <v>48</v>
      </c>
      <c r="R12" s="134" t="s">
        <v>49</v>
      </c>
      <c r="S12" s="104" t="s">
        <v>17</v>
      </c>
      <c r="T12" s="129" t="s">
        <v>18</v>
      </c>
      <c r="U12" s="130"/>
      <c r="V12" s="130"/>
      <c r="W12" s="133"/>
      <c r="X12" s="129" t="s">
        <v>19</v>
      </c>
      <c r="Y12" s="130"/>
      <c r="Z12" s="130"/>
      <c r="AA12" s="133"/>
      <c r="AB12" s="104" t="s">
        <v>20</v>
      </c>
      <c r="AC12" s="104"/>
      <c r="AD12" s="106"/>
      <c r="AE12" s="104"/>
      <c r="AF12" s="104"/>
      <c r="AG12" s="104"/>
      <c r="AH12" s="104"/>
      <c r="AI12" s="104"/>
      <c r="AJ12" s="104"/>
      <c r="AK12" s="104"/>
      <c r="AL12" s="104" t="s">
        <v>21</v>
      </c>
      <c r="AM12" s="104" t="s">
        <v>22</v>
      </c>
      <c r="AN12" s="109" t="s">
        <v>64</v>
      </c>
      <c r="AO12" s="110"/>
      <c r="AP12" s="110"/>
      <c r="AQ12" s="110"/>
      <c r="AR12" s="110"/>
      <c r="AS12" s="110"/>
      <c r="AT12" s="110"/>
      <c r="AU12" s="110"/>
      <c r="AV12" s="111"/>
      <c r="AW12" s="105" t="s">
        <v>23</v>
      </c>
    </row>
    <row r="13" spans="1:49" ht="21.75" customHeight="1" x14ac:dyDescent="0.25">
      <c r="A13" s="104"/>
      <c r="B13" s="128"/>
      <c r="C13" s="104" t="s">
        <v>24</v>
      </c>
      <c r="D13" s="104" t="s">
        <v>25</v>
      </c>
      <c r="E13" s="128"/>
      <c r="F13" s="128"/>
      <c r="G13" s="104"/>
      <c r="H13" s="128"/>
      <c r="I13" s="128"/>
      <c r="J13" s="128"/>
      <c r="K13" s="128"/>
      <c r="L13" s="128"/>
      <c r="M13" s="104"/>
      <c r="N13" s="104"/>
      <c r="O13" s="128"/>
      <c r="P13" s="128"/>
      <c r="Q13" s="138"/>
      <c r="R13" s="135"/>
      <c r="S13" s="104"/>
      <c r="T13" s="104" t="s">
        <v>26</v>
      </c>
      <c r="U13" s="104" t="s">
        <v>27</v>
      </c>
      <c r="V13" s="107" t="s">
        <v>50</v>
      </c>
      <c r="W13" s="107" t="s">
        <v>51</v>
      </c>
      <c r="X13" s="104" t="s">
        <v>52</v>
      </c>
      <c r="Y13" s="104" t="s">
        <v>28</v>
      </c>
      <c r="Z13" s="105" t="s">
        <v>6</v>
      </c>
      <c r="AA13" s="120" t="s">
        <v>7</v>
      </c>
      <c r="AB13" s="104" t="s">
        <v>29</v>
      </c>
      <c r="AC13" s="104" t="s">
        <v>30</v>
      </c>
      <c r="AD13" s="106" t="s">
        <v>31</v>
      </c>
      <c r="AE13" s="104"/>
      <c r="AF13" s="104" t="s">
        <v>32</v>
      </c>
      <c r="AG13" s="104" t="s">
        <v>33</v>
      </c>
      <c r="AH13" s="104"/>
      <c r="AI13" s="122" t="s">
        <v>53</v>
      </c>
      <c r="AJ13" s="104" t="s">
        <v>55</v>
      </c>
      <c r="AK13" s="124" t="s">
        <v>54</v>
      </c>
      <c r="AL13" s="104"/>
      <c r="AM13" s="104"/>
      <c r="AN13" s="112" t="s">
        <v>65</v>
      </c>
      <c r="AO13" s="112" t="s">
        <v>66</v>
      </c>
      <c r="AP13" s="112" t="s">
        <v>67</v>
      </c>
      <c r="AQ13" s="114" t="s">
        <v>68</v>
      </c>
      <c r="AR13" s="114" t="s">
        <v>69</v>
      </c>
      <c r="AS13" s="116" t="s">
        <v>70</v>
      </c>
      <c r="AT13" s="118" t="s">
        <v>71</v>
      </c>
      <c r="AU13" s="119"/>
      <c r="AV13" s="112" t="s">
        <v>72</v>
      </c>
      <c r="AW13" s="128"/>
    </row>
    <row r="14" spans="1:49" ht="106.5" customHeight="1" x14ac:dyDescent="0.25">
      <c r="A14" s="105"/>
      <c r="B14" s="128"/>
      <c r="C14" s="105"/>
      <c r="D14" s="105"/>
      <c r="E14" s="131"/>
      <c r="F14" s="131"/>
      <c r="G14" s="105"/>
      <c r="H14" s="131"/>
      <c r="I14" s="131"/>
      <c r="J14" s="131"/>
      <c r="K14" s="131"/>
      <c r="L14" s="131"/>
      <c r="M14" s="105"/>
      <c r="N14" s="105"/>
      <c r="O14" s="131"/>
      <c r="P14" s="131"/>
      <c r="Q14" s="139"/>
      <c r="R14" s="136"/>
      <c r="S14" s="105"/>
      <c r="T14" s="105"/>
      <c r="U14" s="105"/>
      <c r="V14" s="108"/>
      <c r="W14" s="108"/>
      <c r="X14" s="105"/>
      <c r="Y14" s="105"/>
      <c r="Z14" s="131"/>
      <c r="AA14" s="121"/>
      <c r="AB14" s="105"/>
      <c r="AC14" s="105"/>
      <c r="AD14" s="28" t="s">
        <v>34</v>
      </c>
      <c r="AE14" s="25" t="s">
        <v>35</v>
      </c>
      <c r="AF14" s="105"/>
      <c r="AG14" s="25" t="s">
        <v>36</v>
      </c>
      <c r="AH14" s="25" t="s">
        <v>35</v>
      </c>
      <c r="AI14" s="123"/>
      <c r="AJ14" s="105"/>
      <c r="AK14" s="125"/>
      <c r="AL14" s="105"/>
      <c r="AM14" s="105"/>
      <c r="AN14" s="113"/>
      <c r="AO14" s="113"/>
      <c r="AP14" s="113"/>
      <c r="AQ14" s="115"/>
      <c r="AR14" s="115"/>
      <c r="AS14" s="117"/>
      <c r="AT14" s="60" t="s">
        <v>73</v>
      </c>
      <c r="AU14" s="60" t="s">
        <v>74</v>
      </c>
      <c r="AV14" s="113"/>
      <c r="AW14" s="131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2" customFormat="1" ht="12.75" x14ac:dyDescent="0.25">
      <c r="A16" s="16" t="s">
        <v>41</v>
      </c>
      <c r="B16" s="45"/>
      <c r="C16" s="17"/>
      <c r="D16" s="45"/>
      <c r="E16" s="17"/>
      <c r="F16" s="17"/>
      <c r="G16" s="18"/>
      <c r="H16" s="19"/>
      <c r="I16" s="19"/>
      <c r="J16" s="17"/>
      <c r="K16" s="17"/>
      <c r="L16" s="17"/>
      <c r="M16" s="17"/>
      <c r="N16" s="17"/>
      <c r="O16" s="17"/>
      <c r="P16" s="17"/>
      <c r="Q16" s="62">
        <f>SUM(Q17:Q18)</f>
        <v>1268.9225900000001</v>
      </c>
      <c r="R16" s="62">
        <f>SUM(R17:R18)</f>
        <v>1522.7071000000001</v>
      </c>
      <c r="S16" s="36"/>
      <c r="T16" s="17"/>
      <c r="U16" s="17"/>
      <c r="V16" s="17"/>
      <c r="W16" s="17"/>
      <c r="X16" s="17"/>
      <c r="Y16" s="17"/>
      <c r="Z16" s="17"/>
      <c r="AA16" s="17"/>
      <c r="AB16" s="18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35"/>
    </row>
    <row r="17" spans="1:49" s="12" customFormat="1" ht="45.75" customHeight="1" x14ac:dyDescent="0.25">
      <c r="A17" s="88">
        <v>3</v>
      </c>
      <c r="B17" s="101">
        <v>2013</v>
      </c>
      <c r="C17" s="88" t="s">
        <v>46</v>
      </c>
      <c r="D17" s="85" t="s">
        <v>77</v>
      </c>
      <c r="E17" s="93" t="s">
        <v>78</v>
      </c>
      <c r="F17" s="85">
        <v>15</v>
      </c>
      <c r="G17" s="87" t="s">
        <v>88</v>
      </c>
      <c r="H17" s="84" t="s">
        <v>79</v>
      </c>
      <c r="I17" s="84" t="s">
        <v>79</v>
      </c>
      <c r="J17" s="85" t="s">
        <v>56</v>
      </c>
      <c r="K17" s="85"/>
      <c r="L17" s="85"/>
      <c r="M17" s="86" t="s">
        <v>43</v>
      </c>
      <c r="N17" s="87" t="s">
        <v>59</v>
      </c>
      <c r="O17" s="88"/>
      <c r="P17" s="88"/>
      <c r="Q17" s="89">
        <f t="shared" ref="Q17" si="0">ROUND(R17/1.2,5)</f>
        <v>1185.67911</v>
      </c>
      <c r="R17" s="90">
        <v>1422.81493</v>
      </c>
      <c r="S17" s="91" t="s">
        <v>80</v>
      </c>
      <c r="T17" s="88" t="s">
        <v>46</v>
      </c>
      <c r="U17" s="88" t="s">
        <v>81</v>
      </c>
      <c r="V17" s="92">
        <v>43815</v>
      </c>
      <c r="W17" s="92">
        <v>43860</v>
      </c>
      <c r="X17" s="87" t="s">
        <v>40</v>
      </c>
      <c r="Y17" s="87" t="s">
        <v>40</v>
      </c>
      <c r="Z17" s="87" t="s">
        <v>40</v>
      </c>
      <c r="AA17" s="87" t="s">
        <v>40</v>
      </c>
      <c r="AB17" s="88" t="s">
        <v>88</v>
      </c>
      <c r="AC17" s="87" t="s">
        <v>37</v>
      </c>
      <c r="AD17" s="93">
        <v>876</v>
      </c>
      <c r="AE17" s="93" t="s">
        <v>76</v>
      </c>
      <c r="AF17" s="93">
        <v>1</v>
      </c>
      <c r="AG17" s="86">
        <v>97000000000</v>
      </c>
      <c r="AH17" s="88" t="s">
        <v>39</v>
      </c>
      <c r="AI17" s="92">
        <v>43880</v>
      </c>
      <c r="AJ17" s="92">
        <v>43880</v>
      </c>
      <c r="AK17" s="92">
        <v>44196</v>
      </c>
      <c r="AL17" s="88">
        <v>2020</v>
      </c>
      <c r="AM17" s="88" t="s">
        <v>40</v>
      </c>
      <c r="AN17" s="21"/>
      <c r="AO17" s="13"/>
      <c r="AP17" s="13"/>
      <c r="AQ17" s="13"/>
      <c r="AR17" s="13"/>
      <c r="AS17" s="13"/>
      <c r="AT17" s="13"/>
      <c r="AU17" s="13"/>
      <c r="AV17" s="13"/>
      <c r="AW17" s="21"/>
    </row>
    <row r="18" spans="1:49" s="12" customFormat="1" ht="51" customHeight="1" x14ac:dyDescent="0.25">
      <c r="A18" s="86">
        <v>3</v>
      </c>
      <c r="B18" s="102">
        <v>2023</v>
      </c>
      <c r="C18" s="86" t="s">
        <v>46</v>
      </c>
      <c r="D18" s="102" t="s">
        <v>77</v>
      </c>
      <c r="E18" s="86" t="s">
        <v>78</v>
      </c>
      <c r="F18" s="102">
        <v>12</v>
      </c>
      <c r="G18" s="87" t="s">
        <v>89</v>
      </c>
      <c r="H18" s="84" t="s">
        <v>90</v>
      </c>
      <c r="I18" s="84" t="s">
        <v>90</v>
      </c>
      <c r="J18" s="85" t="s">
        <v>56</v>
      </c>
      <c r="K18" s="85"/>
      <c r="L18" s="85"/>
      <c r="M18" s="93" t="s">
        <v>43</v>
      </c>
      <c r="N18" s="94" t="s">
        <v>59</v>
      </c>
      <c r="O18" s="94"/>
      <c r="P18" s="94"/>
      <c r="Q18" s="89">
        <v>83.243480000000005</v>
      </c>
      <c r="R18" s="95">
        <v>99.892169999999993</v>
      </c>
      <c r="S18" s="91" t="s">
        <v>75</v>
      </c>
      <c r="T18" s="87" t="s">
        <v>46</v>
      </c>
      <c r="U18" s="88" t="s">
        <v>60</v>
      </c>
      <c r="V18" s="96">
        <v>43808</v>
      </c>
      <c r="W18" s="96">
        <v>43829</v>
      </c>
      <c r="X18" s="87" t="s">
        <v>40</v>
      </c>
      <c r="Y18" s="87" t="s">
        <v>40</v>
      </c>
      <c r="Z18" s="87" t="s">
        <v>40</v>
      </c>
      <c r="AA18" s="87" t="s">
        <v>40</v>
      </c>
      <c r="AB18" s="97" t="s">
        <v>89</v>
      </c>
      <c r="AC18" s="87" t="s">
        <v>37</v>
      </c>
      <c r="AD18" s="93">
        <v>876</v>
      </c>
      <c r="AE18" s="93" t="s">
        <v>76</v>
      </c>
      <c r="AF18" s="93">
        <v>1</v>
      </c>
      <c r="AG18" s="86">
        <v>97000000000</v>
      </c>
      <c r="AH18" s="87" t="s">
        <v>39</v>
      </c>
      <c r="AI18" s="96">
        <v>43859</v>
      </c>
      <c r="AJ18" s="96">
        <v>43859</v>
      </c>
      <c r="AK18" s="96">
        <v>44196</v>
      </c>
      <c r="AL18" s="86">
        <v>2020</v>
      </c>
      <c r="AM18" s="86" t="s">
        <v>40</v>
      </c>
      <c r="AN18" s="21"/>
      <c r="AO18" s="13"/>
      <c r="AP18" s="13"/>
      <c r="AQ18" s="13"/>
      <c r="AR18" s="13"/>
      <c r="AS18" s="13"/>
      <c r="AT18" s="13"/>
      <c r="AU18" s="13"/>
      <c r="AV18" s="13"/>
      <c r="AW18" s="21"/>
    </row>
    <row r="19" spans="1:49" s="20" customFormat="1" ht="15" customHeight="1" x14ac:dyDescent="0.25">
      <c r="A19" s="64" t="s">
        <v>85</v>
      </c>
      <c r="B19" s="45"/>
      <c r="C19" s="18"/>
      <c r="D19" s="45"/>
      <c r="E19" s="17"/>
      <c r="F19" s="17"/>
      <c r="G19" s="18"/>
      <c r="H19" s="19"/>
      <c r="I19" s="19"/>
      <c r="J19" s="17"/>
      <c r="K19" s="17"/>
      <c r="L19" s="17"/>
      <c r="M19" s="17"/>
      <c r="N19" s="18"/>
      <c r="O19" s="18"/>
      <c r="P19" s="18"/>
      <c r="Q19" s="65">
        <f>SUM(Q20:Q20)</f>
        <v>31</v>
      </c>
      <c r="R19" s="65">
        <f>SUM(R20:R20)</f>
        <v>37.200000000000003</v>
      </c>
      <c r="S19" s="36"/>
      <c r="T19" s="17"/>
      <c r="U19" s="17"/>
      <c r="V19" s="66"/>
      <c r="W19" s="66"/>
      <c r="X19" s="18"/>
      <c r="Y19" s="18"/>
      <c r="Z19" s="18"/>
      <c r="AA19" s="18"/>
      <c r="AB19" s="18"/>
      <c r="AC19" s="18"/>
      <c r="AD19" s="17"/>
      <c r="AE19" s="17"/>
      <c r="AF19" s="17"/>
      <c r="AG19" s="17"/>
      <c r="AH19" s="18"/>
      <c r="AI19" s="17"/>
      <c r="AJ19" s="6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s="20" customFormat="1" ht="54" customHeight="1" x14ac:dyDescent="0.25">
      <c r="A20" s="14">
        <v>8</v>
      </c>
      <c r="B20" s="24">
        <v>1928</v>
      </c>
      <c r="C20" s="21" t="s">
        <v>46</v>
      </c>
      <c r="D20" s="24" t="s">
        <v>87</v>
      </c>
      <c r="E20" s="21" t="s">
        <v>42</v>
      </c>
      <c r="F20" s="24">
        <v>37</v>
      </c>
      <c r="G20" s="13" t="s">
        <v>91</v>
      </c>
      <c r="H20" s="82" t="s">
        <v>92</v>
      </c>
      <c r="I20" s="13" t="s">
        <v>93</v>
      </c>
      <c r="J20" s="23" t="s">
        <v>56</v>
      </c>
      <c r="K20" s="21"/>
      <c r="L20" s="21"/>
      <c r="M20" s="21" t="s">
        <v>86</v>
      </c>
      <c r="N20" s="71" t="s">
        <v>59</v>
      </c>
      <c r="O20" s="98"/>
      <c r="P20" s="21"/>
      <c r="Q20" s="58">
        <v>31</v>
      </c>
      <c r="R20" s="99">
        <v>37.200000000000003</v>
      </c>
      <c r="S20" s="37" t="s">
        <v>75</v>
      </c>
      <c r="T20" s="21" t="s">
        <v>46</v>
      </c>
      <c r="U20" s="21" t="s">
        <v>60</v>
      </c>
      <c r="V20" s="100">
        <v>43801</v>
      </c>
      <c r="W20" s="100">
        <v>43808</v>
      </c>
      <c r="X20" s="21" t="s">
        <v>40</v>
      </c>
      <c r="Y20" s="21" t="s">
        <v>40</v>
      </c>
      <c r="Z20" s="21" t="s">
        <v>40</v>
      </c>
      <c r="AA20" s="21" t="s">
        <v>40</v>
      </c>
      <c r="AB20" s="69" t="s">
        <v>91</v>
      </c>
      <c r="AC20" s="14" t="s">
        <v>37</v>
      </c>
      <c r="AD20" s="15">
        <v>796</v>
      </c>
      <c r="AE20" s="15" t="s">
        <v>38</v>
      </c>
      <c r="AF20" s="13">
        <v>1</v>
      </c>
      <c r="AG20" s="15">
        <v>97000000000</v>
      </c>
      <c r="AH20" s="13" t="s">
        <v>39</v>
      </c>
      <c r="AI20" s="46">
        <v>43818</v>
      </c>
      <c r="AJ20" s="46">
        <v>43819</v>
      </c>
      <c r="AK20" s="46">
        <v>43819</v>
      </c>
      <c r="AL20" s="22">
        <v>2019</v>
      </c>
      <c r="AM20" s="21" t="s">
        <v>40</v>
      </c>
      <c r="AN20" s="21" t="s">
        <v>94</v>
      </c>
      <c r="AO20" s="63"/>
      <c r="AP20" s="63"/>
      <c r="AQ20" s="63"/>
      <c r="AR20" s="63"/>
      <c r="AS20" s="63"/>
      <c r="AT20" s="63"/>
      <c r="AU20" s="63"/>
      <c r="AV20" s="63"/>
      <c r="AW20" s="21" t="s">
        <v>94</v>
      </c>
    </row>
    <row r="21" spans="1:49" s="20" customFormat="1" ht="54" customHeight="1" x14ac:dyDescent="0.25">
      <c r="A21" s="74">
        <v>8</v>
      </c>
      <c r="B21" s="141">
        <v>1928</v>
      </c>
      <c r="C21" s="74" t="s">
        <v>46</v>
      </c>
      <c r="D21" s="141" t="s">
        <v>104</v>
      </c>
      <c r="E21" s="74" t="s">
        <v>42</v>
      </c>
      <c r="F21" s="23">
        <v>33</v>
      </c>
      <c r="G21" s="72" t="s">
        <v>105</v>
      </c>
      <c r="H21" s="142" t="s">
        <v>106</v>
      </c>
      <c r="I21" s="142" t="s">
        <v>107</v>
      </c>
      <c r="J21" s="23" t="s">
        <v>56</v>
      </c>
      <c r="K21" s="23"/>
      <c r="L21" s="23"/>
      <c r="M21" s="74" t="s">
        <v>43</v>
      </c>
      <c r="N21" s="72" t="s">
        <v>108</v>
      </c>
      <c r="O21" s="72"/>
      <c r="P21" s="72"/>
      <c r="Q21" s="103">
        <f>R21</f>
        <v>89.311509999999998</v>
      </c>
      <c r="R21" s="103">
        <v>89.311509999999998</v>
      </c>
      <c r="S21" s="37" t="s">
        <v>75</v>
      </c>
      <c r="T21" s="21" t="s">
        <v>46</v>
      </c>
      <c r="U21" s="13" t="s">
        <v>60</v>
      </c>
      <c r="V21" s="46">
        <v>43752</v>
      </c>
      <c r="W21" s="143">
        <v>43783</v>
      </c>
      <c r="X21" s="21" t="s">
        <v>40</v>
      </c>
      <c r="Y21" s="21" t="s">
        <v>40</v>
      </c>
      <c r="Z21" s="21" t="s">
        <v>40</v>
      </c>
      <c r="AA21" s="21" t="s">
        <v>40</v>
      </c>
      <c r="AB21" s="13" t="str">
        <f t="shared" ref="AB21" si="1">G21</f>
        <v xml:space="preserve">Обязательное страхование гражданской ответственности перевозчика за причинение вреда жизни, здоровью, имуществу пассажиров </v>
      </c>
      <c r="AC21" s="14" t="s">
        <v>37</v>
      </c>
      <c r="AD21" s="13">
        <v>796</v>
      </c>
      <c r="AE21" s="13" t="s">
        <v>38</v>
      </c>
      <c r="AF21" s="15">
        <v>1</v>
      </c>
      <c r="AG21" s="15">
        <v>97000000000</v>
      </c>
      <c r="AH21" s="14" t="s">
        <v>39</v>
      </c>
      <c r="AI21" s="143">
        <v>43815</v>
      </c>
      <c r="AJ21" s="46">
        <v>43824</v>
      </c>
      <c r="AK21" s="143">
        <v>44189</v>
      </c>
      <c r="AL21" s="74">
        <v>2019</v>
      </c>
      <c r="AM21" s="75" t="s">
        <v>40</v>
      </c>
      <c r="AN21" s="140"/>
      <c r="AO21" s="144"/>
      <c r="AP21" s="144"/>
      <c r="AQ21" s="144"/>
      <c r="AR21" s="144"/>
      <c r="AS21" s="144"/>
      <c r="AT21" s="144"/>
      <c r="AU21" s="144"/>
      <c r="AV21" s="144"/>
      <c r="AW21" s="13" t="s">
        <v>109</v>
      </c>
    </row>
    <row r="22" spans="1:49" x14ac:dyDescent="0.25">
      <c r="P22" s="78" t="s">
        <v>83</v>
      </c>
      <c r="Q22" s="77">
        <f>Q19+Q16</f>
        <v>1299.9225900000001</v>
      </c>
      <c r="R22" s="77">
        <f>R19+R16</f>
        <v>1559.9071000000001</v>
      </c>
    </row>
  </sheetData>
  <autoFilter ref="A15:AW20"/>
  <mergeCells count="65"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F13:AF14"/>
    <mergeCell ref="X13:X14"/>
    <mergeCell ref="Y13:Y14"/>
    <mergeCell ref="AB13:AB14"/>
    <mergeCell ref="AC13:AC14"/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</mergeCells>
  <pageMargins left="0.70866141732283472" right="0.70866141732283472" top="0.35433070866141736" bottom="0.19685039370078741" header="0.31496062992125984" footer="0.31496062992125984"/>
  <pageSetup paperSize="9" scale="42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0"/>
  <sheetViews>
    <sheetView workbookViewId="0">
      <pane ySplit="16" topLeftCell="A17" activePane="bottomLeft" state="frozen"/>
      <selection pane="bottomLeft" activeCell="A17" sqref="A17:XFD17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42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5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59" customWidth="1"/>
    <col min="18" max="18" width="13.5703125" style="59" customWidth="1"/>
    <col min="19" max="19" width="17.7109375" style="41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50" customWidth="1"/>
    <col min="50" max="16384" width="9.140625" style="9"/>
  </cols>
  <sheetData>
    <row r="2" spans="1:49" s="34" customFormat="1" ht="18" customHeight="1" x14ac:dyDescent="0.35">
      <c r="A2" s="61" t="s">
        <v>103</v>
      </c>
      <c r="B2" s="53"/>
      <c r="C2" s="30"/>
      <c r="D2" s="43"/>
      <c r="E2" s="30"/>
      <c r="F2" s="30"/>
      <c r="G2" s="31"/>
      <c r="H2" s="3" t="s">
        <v>82</v>
      </c>
      <c r="I2" s="31"/>
      <c r="J2" s="30"/>
      <c r="K2" s="30"/>
      <c r="L2" s="30"/>
      <c r="M2" s="51"/>
      <c r="N2" s="30"/>
      <c r="O2" s="30"/>
      <c r="P2" s="30"/>
      <c r="Q2" s="55"/>
      <c r="R2" s="55"/>
      <c r="S2" s="38"/>
      <c r="T2" s="30"/>
      <c r="U2" s="30"/>
      <c r="V2" s="30"/>
      <c r="W2" s="30"/>
      <c r="X2" s="30"/>
      <c r="Y2" s="30"/>
      <c r="Z2" s="30"/>
      <c r="AA2" s="30"/>
      <c r="AB2" s="33"/>
      <c r="AC2" s="30"/>
      <c r="AD2" s="32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47"/>
    </row>
    <row r="3" spans="1:49" x14ac:dyDescent="0.25">
      <c r="B3" s="9"/>
    </row>
    <row r="4" spans="1:49" ht="11.25" hidden="1" customHeight="1" x14ac:dyDescent="0.25">
      <c r="A4" s="126" t="s">
        <v>0</v>
      </c>
      <c r="B4" s="126"/>
      <c r="C4" s="126"/>
      <c r="D4" s="126" t="s">
        <v>57</v>
      </c>
      <c r="E4" s="126"/>
      <c r="F4" s="126"/>
      <c r="G4" s="126"/>
      <c r="H4" s="26"/>
      <c r="I4" s="26"/>
      <c r="J4" s="1"/>
      <c r="K4" s="1"/>
      <c r="L4" s="1"/>
      <c r="M4" s="26"/>
      <c r="N4" s="2"/>
      <c r="O4" s="2"/>
      <c r="P4" s="2"/>
      <c r="Q4" s="56"/>
      <c r="R4" s="56"/>
      <c r="S4" s="39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8"/>
    </row>
    <row r="5" spans="1:49" ht="11.25" hidden="1" customHeight="1" x14ac:dyDescent="0.25">
      <c r="A5" s="126" t="s">
        <v>1</v>
      </c>
      <c r="B5" s="126"/>
      <c r="C5" s="126"/>
      <c r="D5" s="126" t="s">
        <v>2</v>
      </c>
      <c r="E5" s="126"/>
      <c r="F5" s="126"/>
      <c r="G5" s="126"/>
      <c r="H5" s="26"/>
      <c r="I5" s="26"/>
      <c r="J5" s="1"/>
      <c r="K5" s="1"/>
      <c r="L5" s="1"/>
      <c r="M5" s="26"/>
      <c r="N5" s="2"/>
      <c r="O5" s="2"/>
      <c r="P5" s="2"/>
      <c r="Q5" s="56"/>
      <c r="R5" s="56"/>
      <c r="S5" s="39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8"/>
    </row>
    <row r="6" spans="1:49" ht="11.25" hidden="1" customHeight="1" x14ac:dyDescent="0.25">
      <c r="A6" s="126" t="s">
        <v>3</v>
      </c>
      <c r="B6" s="126"/>
      <c r="C6" s="126"/>
      <c r="D6" s="126" t="s">
        <v>4</v>
      </c>
      <c r="E6" s="126"/>
      <c r="F6" s="126"/>
      <c r="G6" s="126"/>
      <c r="H6" s="26"/>
      <c r="I6" s="26"/>
      <c r="J6" s="1"/>
      <c r="K6" s="1"/>
      <c r="L6" s="1"/>
      <c r="M6" s="26"/>
      <c r="N6" s="2"/>
      <c r="O6" s="2"/>
      <c r="P6" s="2"/>
      <c r="Q6" s="56"/>
      <c r="R6" s="56"/>
      <c r="S6" s="39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8"/>
    </row>
    <row r="7" spans="1:49" ht="11.25" hidden="1" customHeight="1" x14ac:dyDescent="0.25">
      <c r="A7" s="126" t="s">
        <v>5</v>
      </c>
      <c r="B7" s="126"/>
      <c r="C7" s="126"/>
      <c r="D7" s="126" t="s">
        <v>58</v>
      </c>
      <c r="E7" s="126"/>
      <c r="F7" s="126"/>
      <c r="G7" s="126"/>
      <c r="H7" s="26"/>
      <c r="I7" s="26"/>
      <c r="J7" s="1"/>
      <c r="K7" s="1"/>
      <c r="L7" s="1"/>
      <c r="M7" s="26"/>
      <c r="N7" s="2"/>
      <c r="O7" s="2"/>
      <c r="P7" s="2"/>
      <c r="Q7" s="56"/>
      <c r="R7" s="56"/>
      <c r="S7" s="39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8"/>
    </row>
    <row r="8" spans="1:49" ht="11.25" hidden="1" customHeight="1" x14ac:dyDescent="0.25">
      <c r="A8" s="126" t="s">
        <v>6</v>
      </c>
      <c r="B8" s="126"/>
      <c r="C8" s="126"/>
      <c r="D8" s="132">
        <v>2124021783</v>
      </c>
      <c r="E8" s="132"/>
      <c r="F8" s="132"/>
      <c r="G8" s="132"/>
      <c r="H8" s="29"/>
      <c r="I8" s="29"/>
      <c r="J8" s="1"/>
      <c r="K8" s="1"/>
      <c r="L8" s="1"/>
      <c r="M8" s="26"/>
      <c r="N8" s="2"/>
      <c r="O8" s="2"/>
      <c r="P8" s="2"/>
      <c r="Q8" s="56"/>
      <c r="R8" s="56"/>
      <c r="S8" s="39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8"/>
    </row>
    <row r="9" spans="1:49" ht="11.25" hidden="1" customHeight="1" x14ac:dyDescent="0.25">
      <c r="A9" s="126" t="s">
        <v>7</v>
      </c>
      <c r="B9" s="126"/>
      <c r="C9" s="126"/>
      <c r="D9" s="126">
        <v>212401001</v>
      </c>
      <c r="E9" s="126"/>
      <c r="F9" s="126"/>
      <c r="G9" s="126"/>
      <c r="H9" s="26"/>
      <c r="I9" s="26"/>
      <c r="J9" s="1"/>
      <c r="K9" s="1"/>
      <c r="L9" s="1"/>
      <c r="M9" s="26"/>
      <c r="N9" s="2"/>
      <c r="O9" s="2"/>
      <c r="P9" s="2"/>
      <c r="Q9" s="56"/>
      <c r="R9" s="56"/>
      <c r="S9" s="39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8"/>
    </row>
    <row r="10" spans="1:49" ht="11.25" hidden="1" customHeight="1" x14ac:dyDescent="0.25">
      <c r="A10" s="126" t="s">
        <v>8</v>
      </c>
      <c r="B10" s="126"/>
      <c r="C10" s="126"/>
      <c r="D10" s="127">
        <v>97410000000</v>
      </c>
      <c r="E10" s="127"/>
      <c r="F10" s="127"/>
      <c r="G10" s="127"/>
      <c r="H10" s="27"/>
      <c r="I10" s="27"/>
      <c r="J10" s="1"/>
      <c r="K10" s="1"/>
      <c r="L10" s="1"/>
      <c r="M10" s="26"/>
      <c r="N10" s="2"/>
      <c r="O10" s="2"/>
      <c r="P10" s="2"/>
      <c r="Q10" s="56"/>
      <c r="R10" s="56"/>
      <c r="S10" s="39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48"/>
    </row>
    <row r="11" spans="1:49" ht="15" customHeight="1" x14ac:dyDescent="0.35">
      <c r="B11" s="61" t="s">
        <v>84</v>
      </c>
      <c r="C11" s="3"/>
      <c r="D11" s="44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7"/>
      <c r="R11" s="57"/>
      <c r="S11" s="40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9"/>
    </row>
    <row r="12" spans="1:49" ht="8.25" customHeight="1" x14ac:dyDescent="0.35">
      <c r="A12" s="3"/>
      <c r="B12" s="54"/>
      <c r="C12" s="3"/>
      <c r="D12" s="44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57"/>
      <c r="R12" s="57"/>
      <c r="S12" s="40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9"/>
    </row>
    <row r="13" spans="1:49" ht="25.5" customHeight="1" x14ac:dyDescent="0.25">
      <c r="A13" s="104" t="s">
        <v>9</v>
      </c>
      <c r="B13" s="105" t="s">
        <v>10</v>
      </c>
      <c r="C13" s="129" t="s">
        <v>11</v>
      </c>
      <c r="D13" s="130"/>
      <c r="E13" s="105" t="s">
        <v>14</v>
      </c>
      <c r="F13" s="105" t="s">
        <v>12</v>
      </c>
      <c r="G13" s="104" t="s">
        <v>13</v>
      </c>
      <c r="H13" s="105" t="s">
        <v>44</v>
      </c>
      <c r="I13" s="105" t="s">
        <v>45</v>
      </c>
      <c r="J13" s="105" t="s">
        <v>47</v>
      </c>
      <c r="K13" s="105" t="s">
        <v>61</v>
      </c>
      <c r="L13" s="105" t="s">
        <v>62</v>
      </c>
      <c r="M13" s="104" t="s">
        <v>15</v>
      </c>
      <c r="N13" s="104" t="s">
        <v>16</v>
      </c>
      <c r="O13" s="105" t="s">
        <v>63</v>
      </c>
      <c r="P13" s="105" t="s">
        <v>63</v>
      </c>
      <c r="Q13" s="137" t="s">
        <v>48</v>
      </c>
      <c r="R13" s="134" t="s">
        <v>49</v>
      </c>
      <c r="S13" s="104" t="s">
        <v>17</v>
      </c>
      <c r="T13" s="129" t="s">
        <v>18</v>
      </c>
      <c r="U13" s="130"/>
      <c r="V13" s="130"/>
      <c r="W13" s="133"/>
      <c r="X13" s="129" t="s">
        <v>19</v>
      </c>
      <c r="Y13" s="130"/>
      <c r="Z13" s="130"/>
      <c r="AA13" s="133"/>
      <c r="AB13" s="104" t="s">
        <v>20</v>
      </c>
      <c r="AC13" s="104"/>
      <c r="AD13" s="106"/>
      <c r="AE13" s="104"/>
      <c r="AF13" s="104"/>
      <c r="AG13" s="104"/>
      <c r="AH13" s="104"/>
      <c r="AI13" s="104"/>
      <c r="AJ13" s="104"/>
      <c r="AK13" s="104"/>
      <c r="AL13" s="104" t="s">
        <v>21</v>
      </c>
      <c r="AM13" s="104" t="s">
        <v>22</v>
      </c>
      <c r="AN13" s="109" t="s">
        <v>64</v>
      </c>
      <c r="AO13" s="110"/>
      <c r="AP13" s="110"/>
      <c r="AQ13" s="110"/>
      <c r="AR13" s="110"/>
      <c r="AS13" s="110"/>
      <c r="AT13" s="110"/>
      <c r="AU13" s="110"/>
      <c r="AV13" s="111"/>
      <c r="AW13" s="105" t="s">
        <v>23</v>
      </c>
    </row>
    <row r="14" spans="1:49" ht="21.75" customHeight="1" x14ac:dyDescent="0.25">
      <c r="A14" s="104"/>
      <c r="B14" s="128"/>
      <c r="C14" s="104" t="s">
        <v>24</v>
      </c>
      <c r="D14" s="104" t="s">
        <v>25</v>
      </c>
      <c r="E14" s="128"/>
      <c r="F14" s="128"/>
      <c r="G14" s="104"/>
      <c r="H14" s="128"/>
      <c r="I14" s="128"/>
      <c r="J14" s="128"/>
      <c r="K14" s="128"/>
      <c r="L14" s="128"/>
      <c r="M14" s="104"/>
      <c r="N14" s="104"/>
      <c r="O14" s="128"/>
      <c r="P14" s="128"/>
      <c r="Q14" s="138"/>
      <c r="R14" s="135"/>
      <c r="S14" s="104"/>
      <c r="T14" s="104" t="s">
        <v>26</v>
      </c>
      <c r="U14" s="104" t="s">
        <v>27</v>
      </c>
      <c r="V14" s="107" t="s">
        <v>50</v>
      </c>
      <c r="W14" s="107" t="s">
        <v>51</v>
      </c>
      <c r="X14" s="104" t="s">
        <v>52</v>
      </c>
      <c r="Y14" s="104" t="s">
        <v>28</v>
      </c>
      <c r="Z14" s="105" t="s">
        <v>6</v>
      </c>
      <c r="AA14" s="120" t="s">
        <v>7</v>
      </c>
      <c r="AB14" s="104" t="s">
        <v>29</v>
      </c>
      <c r="AC14" s="104" t="s">
        <v>30</v>
      </c>
      <c r="AD14" s="106" t="s">
        <v>31</v>
      </c>
      <c r="AE14" s="104"/>
      <c r="AF14" s="104" t="s">
        <v>32</v>
      </c>
      <c r="AG14" s="104" t="s">
        <v>33</v>
      </c>
      <c r="AH14" s="104"/>
      <c r="AI14" s="122" t="s">
        <v>53</v>
      </c>
      <c r="AJ14" s="104" t="s">
        <v>55</v>
      </c>
      <c r="AK14" s="124" t="s">
        <v>54</v>
      </c>
      <c r="AL14" s="104"/>
      <c r="AM14" s="104"/>
      <c r="AN14" s="112" t="s">
        <v>65</v>
      </c>
      <c r="AO14" s="112" t="s">
        <v>66</v>
      </c>
      <c r="AP14" s="112" t="s">
        <v>67</v>
      </c>
      <c r="AQ14" s="114" t="s">
        <v>68</v>
      </c>
      <c r="AR14" s="114" t="s">
        <v>69</v>
      </c>
      <c r="AS14" s="116" t="s">
        <v>70</v>
      </c>
      <c r="AT14" s="118" t="s">
        <v>71</v>
      </c>
      <c r="AU14" s="119"/>
      <c r="AV14" s="112" t="s">
        <v>72</v>
      </c>
      <c r="AW14" s="128"/>
    </row>
    <row r="15" spans="1:49" ht="106.5" customHeight="1" x14ac:dyDescent="0.25">
      <c r="A15" s="105"/>
      <c r="B15" s="128"/>
      <c r="C15" s="105"/>
      <c r="D15" s="105"/>
      <c r="E15" s="131"/>
      <c r="F15" s="131"/>
      <c r="G15" s="105"/>
      <c r="H15" s="131"/>
      <c r="I15" s="131"/>
      <c r="J15" s="131"/>
      <c r="K15" s="131"/>
      <c r="L15" s="131"/>
      <c r="M15" s="105"/>
      <c r="N15" s="105"/>
      <c r="O15" s="131"/>
      <c r="P15" s="131"/>
      <c r="Q15" s="139"/>
      <c r="R15" s="136"/>
      <c r="S15" s="105"/>
      <c r="T15" s="105"/>
      <c r="U15" s="105"/>
      <c r="V15" s="108"/>
      <c r="W15" s="108"/>
      <c r="X15" s="105"/>
      <c r="Y15" s="105"/>
      <c r="Z15" s="131"/>
      <c r="AA15" s="121"/>
      <c r="AB15" s="105"/>
      <c r="AC15" s="105"/>
      <c r="AD15" s="28" t="s">
        <v>34</v>
      </c>
      <c r="AE15" s="76" t="s">
        <v>35</v>
      </c>
      <c r="AF15" s="105"/>
      <c r="AG15" s="76" t="s">
        <v>36</v>
      </c>
      <c r="AH15" s="76" t="s">
        <v>35</v>
      </c>
      <c r="AI15" s="123"/>
      <c r="AJ15" s="105"/>
      <c r="AK15" s="125"/>
      <c r="AL15" s="105"/>
      <c r="AM15" s="105"/>
      <c r="AN15" s="113"/>
      <c r="AO15" s="113"/>
      <c r="AP15" s="113"/>
      <c r="AQ15" s="115"/>
      <c r="AR15" s="115"/>
      <c r="AS15" s="117"/>
      <c r="AT15" s="60" t="s">
        <v>73</v>
      </c>
      <c r="AU15" s="60" t="s">
        <v>74</v>
      </c>
      <c r="AV15" s="113"/>
      <c r="AW15" s="131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ht="35.25" customHeight="1" x14ac:dyDescent="0.25">
      <c r="A17" s="74">
        <v>3</v>
      </c>
      <c r="B17" s="23">
        <v>1923</v>
      </c>
      <c r="C17" s="15" t="s">
        <v>46</v>
      </c>
      <c r="D17" s="23" t="s">
        <v>77</v>
      </c>
      <c r="E17" s="15" t="s">
        <v>78</v>
      </c>
      <c r="F17" s="23">
        <v>38</v>
      </c>
      <c r="G17" s="72" t="s">
        <v>95</v>
      </c>
      <c r="H17" s="73" t="s">
        <v>96</v>
      </c>
      <c r="I17" s="73" t="s">
        <v>96</v>
      </c>
      <c r="J17" s="23" t="s">
        <v>56</v>
      </c>
      <c r="K17" s="23"/>
      <c r="L17" s="23"/>
      <c r="M17" s="15" t="s">
        <v>43</v>
      </c>
      <c r="N17" s="13" t="s">
        <v>59</v>
      </c>
      <c r="O17" s="13"/>
      <c r="P17" s="13"/>
      <c r="Q17" s="58">
        <v>18.929749999999999</v>
      </c>
      <c r="R17" s="103">
        <v>22.715699999999998</v>
      </c>
      <c r="S17" s="37" t="s">
        <v>75</v>
      </c>
      <c r="T17" s="15" t="s">
        <v>46</v>
      </c>
      <c r="U17" s="15" t="s">
        <v>60</v>
      </c>
      <c r="V17" s="68">
        <v>43497</v>
      </c>
      <c r="W17" s="68">
        <v>43517</v>
      </c>
      <c r="X17" s="21" t="s">
        <v>40</v>
      </c>
      <c r="Y17" s="21" t="s">
        <v>40</v>
      </c>
      <c r="Z17" s="21" t="s">
        <v>40</v>
      </c>
      <c r="AA17" s="21" t="s">
        <v>40</v>
      </c>
      <c r="AB17" s="69" t="s">
        <v>95</v>
      </c>
      <c r="AC17" s="14" t="s">
        <v>37</v>
      </c>
      <c r="AD17" s="22">
        <v>110</v>
      </c>
      <c r="AE17" s="22" t="s">
        <v>97</v>
      </c>
      <c r="AF17" s="22">
        <v>2</v>
      </c>
      <c r="AG17" s="15">
        <v>97000000000</v>
      </c>
      <c r="AH17" s="21" t="s">
        <v>39</v>
      </c>
      <c r="AI17" s="68">
        <v>43537</v>
      </c>
      <c r="AJ17" s="68">
        <v>43539</v>
      </c>
      <c r="AK17" s="68">
        <v>43555</v>
      </c>
      <c r="AL17" s="15">
        <v>2019</v>
      </c>
      <c r="AM17" s="15" t="s">
        <v>40</v>
      </c>
      <c r="AN17" s="14"/>
      <c r="AO17" s="75"/>
      <c r="AP17" s="75"/>
      <c r="AQ17" s="75"/>
      <c r="AR17" s="75"/>
      <c r="AS17" s="75"/>
      <c r="AT17" s="75"/>
      <c r="AU17" s="75"/>
      <c r="AV17" s="75"/>
      <c r="AW17" s="13"/>
    </row>
    <row r="18" spans="1:49" ht="47.25" customHeight="1" x14ac:dyDescent="0.25">
      <c r="A18" s="13">
        <v>8</v>
      </c>
      <c r="B18" s="24">
        <v>1928</v>
      </c>
      <c r="C18" s="13" t="s">
        <v>46</v>
      </c>
      <c r="D18" s="81" t="s">
        <v>98</v>
      </c>
      <c r="E18" s="13" t="s">
        <v>42</v>
      </c>
      <c r="F18" s="24">
        <v>18</v>
      </c>
      <c r="G18" s="13" t="s">
        <v>99</v>
      </c>
      <c r="H18" s="82" t="s">
        <v>100</v>
      </c>
      <c r="I18" s="13" t="s">
        <v>100</v>
      </c>
      <c r="J18" s="23" t="s">
        <v>56</v>
      </c>
      <c r="K18" s="23"/>
      <c r="L18" s="23"/>
      <c r="M18" s="13" t="s">
        <v>43</v>
      </c>
      <c r="N18" s="13" t="s">
        <v>101</v>
      </c>
      <c r="O18" s="13"/>
      <c r="P18" s="13"/>
      <c r="Q18" s="70">
        <v>10.835000000000001</v>
      </c>
      <c r="R18" s="58">
        <v>10.835000000000001</v>
      </c>
      <c r="S18" s="83" t="s">
        <v>75</v>
      </c>
      <c r="T18" s="13" t="s">
        <v>46</v>
      </c>
      <c r="U18" s="22" t="s">
        <v>60</v>
      </c>
      <c r="V18" s="79">
        <v>43656</v>
      </c>
      <c r="W18" s="79">
        <v>43657</v>
      </c>
      <c r="X18" s="21" t="s">
        <v>40</v>
      </c>
      <c r="Y18" s="21" t="s">
        <v>40</v>
      </c>
      <c r="Z18" s="21" t="s">
        <v>40</v>
      </c>
      <c r="AA18" s="21" t="s">
        <v>40</v>
      </c>
      <c r="AB18" s="13" t="s">
        <v>99</v>
      </c>
      <c r="AC18" s="14" t="s">
        <v>37</v>
      </c>
      <c r="AD18" s="22">
        <v>796</v>
      </c>
      <c r="AE18" s="22" t="s">
        <v>38</v>
      </c>
      <c r="AF18" s="22">
        <v>1</v>
      </c>
      <c r="AG18" s="15">
        <v>97000000000</v>
      </c>
      <c r="AH18" s="13" t="s">
        <v>39</v>
      </c>
      <c r="AI18" s="79">
        <v>43677</v>
      </c>
      <c r="AJ18" s="79">
        <v>43678</v>
      </c>
      <c r="AK18" s="79">
        <v>43708</v>
      </c>
      <c r="AL18" s="22">
        <v>2019</v>
      </c>
      <c r="AM18" s="13" t="s">
        <v>40</v>
      </c>
      <c r="AN18" s="80"/>
      <c r="AO18" s="75"/>
      <c r="AP18" s="75"/>
      <c r="AQ18" s="75"/>
      <c r="AR18" s="75"/>
      <c r="AS18" s="75"/>
      <c r="AT18" s="75"/>
      <c r="AU18" s="75"/>
      <c r="AV18" s="75"/>
      <c r="AW18" s="13"/>
    </row>
    <row r="19" spans="1:49" ht="54" customHeight="1" x14ac:dyDescent="0.25">
      <c r="A19" s="13">
        <v>8</v>
      </c>
      <c r="B19" s="24">
        <v>1928</v>
      </c>
      <c r="C19" s="13" t="s">
        <v>46</v>
      </c>
      <c r="D19" s="81" t="s">
        <v>98</v>
      </c>
      <c r="E19" s="13" t="s">
        <v>42</v>
      </c>
      <c r="F19" s="24">
        <v>19</v>
      </c>
      <c r="G19" s="13" t="s">
        <v>102</v>
      </c>
      <c r="H19" s="82" t="s">
        <v>100</v>
      </c>
      <c r="I19" s="13" t="s">
        <v>100</v>
      </c>
      <c r="J19" s="23" t="s">
        <v>56</v>
      </c>
      <c r="K19" s="23"/>
      <c r="L19" s="23"/>
      <c r="M19" s="13" t="s">
        <v>43</v>
      </c>
      <c r="N19" s="13" t="s">
        <v>101</v>
      </c>
      <c r="O19" s="13"/>
      <c r="P19" s="13"/>
      <c r="Q19" s="70">
        <v>2.4</v>
      </c>
      <c r="R19" s="58">
        <v>2.4</v>
      </c>
      <c r="S19" s="83" t="s">
        <v>75</v>
      </c>
      <c r="T19" s="13" t="s">
        <v>46</v>
      </c>
      <c r="U19" s="22" t="s">
        <v>60</v>
      </c>
      <c r="V19" s="79">
        <v>43656</v>
      </c>
      <c r="W19" s="79">
        <v>43657</v>
      </c>
      <c r="X19" s="21" t="s">
        <v>40</v>
      </c>
      <c r="Y19" s="21" t="s">
        <v>40</v>
      </c>
      <c r="Z19" s="21" t="s">
        <v>40</v>
      </c>
      <c r="AA19" s="21" t="s">
        <v>40</v>
      </c>
      <c r="AB19" s="13" t="s">
        <v>102</v>
      </c>
      <c r="AC19" s="14" t="s">
        <v>37</v>
      </c>
      <c r="AD19" s="22">
        <v>796</v>
      </c>
      <c r="AE19" s="22" t="s">
        <v>38</v>
      </c>
      <c r="AF19" s="22">
        <v>1</v>
      </c>
      <c r="AG19" s="15">
        <v>97000000000</v>
      </c>
      <c r="AH19" s="13" t="s">
        <v>39</v>
      </c>
      <c r="AI19" s="79">
        <v>43677</v>
      </c>
      <c r="AJ19" s="79">
        <v>43678</v>
      </c>
      <c r="AK19" s="79">
        <v>43708</v>
      </c>
      <c r="AL19" s="22">
        <v>2019</v>
      </c>
      <c r="AM19" s="13" t="s">
        <v>40</v>
      </c>
      <c r="AN19" s="80"/>
      <c r="AO19" s="74"/>
      <c r="AP19" s="74"/>
      <c r="AQ19" s="74"/>
      <c r="AR19" s="74"/>
      <c r="AS19" s="74"/>
      <c r="AT19" s="74"/>
      <c r="AU19" s="74"/>
      <c r="AV19" s="74"/>
      <c r="AW19" s="13"/>
    </row>
    <row r="20" spans="1:49" x14ac:dyDescent="0.25">
      <c r="R20" s="59">
        <f>SUM(R17:R18)</f>
        <v>33.550699999999999</v>
      </c>
    </row>
  </sheetData>
  <autoFilter ref="A16:AW16"/>
  <mergeCells count="65">
    <mergeCell ref="AV14:AV15"/>
    <mergeCell ref="AR14:AR15"/>
    <mergeCell ref="AT14:AU14"/>
    <mergeCell ref="AS14:AS15"/>
    <mergeCell ref="AN13:AV13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M13:M15"/>
    <mergeCell ref="N13:N15"/>
    <mergeCell ref="O13:O15"/>
    <mergeCell ref="P13:P15"/>
    <mergeCell ref="Q13:Q15"/>
    <mergeCell ref="A10:C10"/>
    <mergeCell ref="D10:G10"/>
    <mergeCell ref="A13:A15"/>
    <mergeCell ref="B13:B15"/>
    <mergeCell ref="C13:D13"/>
    <mergeCell ref="E13:E15"/>
    <mergeCell ref="F13:F15"/>
    <mergeCell ref="G13:G15"/>
    <mergeCell ref="H13:H15"/>
    <mergeCell ref="I13:I15"/>
    <mergeCell ref="J13:J15"/>
    <mergeCell ref="K13:K15"/>
    <mergeCell ref="L13:L15"/>
    <mergeCell ref="A7:C7"/>
    <mergeCell ref="D7:G7"/>
    <mergeCell ref="A8:C8"/>
    <mergeCell ref="D8:G8"/>
    <mergeCell ref="A9:C9"/>
    <mergeCell ref="D9:G9"/>
    <mergeCell ref="A4:C4"/>
    <mergeCell ref="D4:G4"/>
    <mergeCell ref="A5:C5"/>
    <mergeCell ref="D5:G5"/>
    <mergeCell ref="A6:C6"/>
    <mergeCell ref="D6:G6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№8 ПЗ19</vt:lpstr>
      <vt:lpstr>Кор №8 ПЗ19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2019-12-10T16:11:05Z</dcterms:modified>
</cp:coreProperties>
</file>